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rona\Beatmungsgeraete\_formulare\"/>
    </mc:Choice>
  </mc:AlternateContent>
  <workbookProtection workbookPassword="FA2C" lockStructure="1"/>
  <bookViews>
    <workbookView xWindow="120" yWindow="12710" windowWidth="19420" windowHeight="11020"/>
  </bookViews>
  <sheets>
    <sheet name="Formular" sheetId="2" r:id="rId1"/>
    <sheet name="Helper" sheetId="4" state="hidden" r:id="rId2"/>
    <sheet name="Verteilstellen" sheetId="3" state="hidden" r:id="rId3"/>
  </sheets>
  <definedNames>
    <definedName name="Auswahl_Verteilstelle">Verteilstellen!$A:$A</definedName>
    <definedName name="_xlnm.Print_Area" localSheetId="0">Formular!$A$1:$D$28</definedName>
    <definedName name="Gemeindeschlüssel">Verteilstellen!$B:$B</definedName>
  </definedNames>
  <calcPr calcId="162913"/>
</workbook>
</file>

<file path=xl/calcChain.xml><?xml version="1.0" encoding="utf-8"?>
<calcChain xmlns="http://schemas.openxmlformats.org/spreadsheetml/2006/main">
  <c r="B4" i="4" l="1"/>
  <c r="B2" i="4" l="1"/>
  <c r="C8" i="2"/>
  <c r="C4" i="4" l="1"/>
  <c r="D4" i="4" s="1"/>
</calcChain>
</file>

<file path=xl/comments1.xml><?xml version="1.0" encoding="utf-8"?>
<comments xmlns="http://schemas.openxmlformats.org/spreadsheetml/2006/main">
  <authors>
    <author>Heineck, Martin</author>
  </authors>
  <commentList>
    <comment ref="C7" authorId="0" shapeId="0">
      <text>
        <r>
          <rPr>
            <sz val="9"/>
            <color indexed="81"/>
            <rFont val="Calibri"/>
            <family val="2"/>
            <scheme val="minor"/>
          </rPr>
          <t>Auswahl des Land- bzw. Stadtkreises aus der vorbelegten Auswahliste</t>
        </r>
      </text>
    </comment>
    <comment ref="C11" authorId="0" shapeId="0">
      <text>
        <r>
          <rPr>
            <sz val="9"/>
            <color indexed="81"/>
            <rFont val="Calibri"/>
            <family val="2"/>
            <scheme val="minor"/>
          </rPr>
          <t>9-stellige Ziffernfolge</t>
        </r>
      </text>
    </comment>
  </commentList>
</comments>
</file>

<file path=xl/sharedStrings.xml><?xml version="1.0" encoding="utf-8"?>
<sst xmlns="http://schemas.openxmlformats.org/spreadsheetml/2006/main" count="122" uniqueCount="120">
  <si>
    <t>Ansprechpartner</t>
  </si>
  <si>
    <t>Telefon</t>
  </si>
  <si>
    <t>Stv. Ansprechpartner</t>
  </si>
  <si>
    <t>PLZ</t>
  </si>
  <si>
    <t>Ort</t>
  </si>
  <si>
    <t>Straße und Hausnummer</t>
  </si>
  <si>
    <t>E-Mail-Adresse</t>
  </si>
  <si>
    <t>Institutionskennzeichen (IK)</t>
  </si>
  <si>
    <t>Bedarf</t>
  </si>
  <si>
    <t>Bezeichnung</t>
  </si>
  <si>
    <t>Angabe als Stückzahl</t>
  </si>
  <si>
    <t>Stuttgart, Stadtkreis</t>
  </si>
  <si>
    <t>Böblingen, Landkreis</t>
  </si>
  <si>
    <t>Esslingen, Landkreis</t>
  </si>
  <si>
    <t>Göppingen, Landkreis</t>
  </si>
  <si>
    <t>Ludwigsburg, Landkreis</t>
  </si>
  <si>
    <t>Rems-Murr-Kreis, Landkreis</t>
  </si>
  <si>
    <t>Heilbronn, Stadtkreis</t>
  </si>
  <si>
    <t>Heilbronn, Landkreis</t>
  </si>
  <si>
    <t>Hohenlohekreis, Landkreis</t>
  </si>
  <si>
    <t>Schwäbisch Hall, Landkreis</t>
  </si>
  <si>
    <t>Main-Tauber-Kreis, Landkreis</t>
  </si>
  <si>
    <t>Heidenheim, Landkreis</t>
  </si>
  <si>
    <t>Ostalbkreis, Landkreis</t>
  </si>
  <si>
    <t>Baden-Baden, Stadtkreis</t>
  </si>
  <si>
    <t>Karlsruhe, Stadtkreis</t>
  </si>
  <si>
    <t>Karlsruhe, Landkreis</t>
  </si>
  <si>
    <t>Rastatt, Landkreis</t>
  </si>
  <si>
    <t>Heidelberg, Stadtkreis</t>
  </si>
  <si>
    <t>Mannheim, Stadtkreis</t>
  </si>
  <si>
    <t>Neckar-Odenwald-Kreis, Landkreis</t>
  </si>
  <si>
    <t>Rhein-Neckar-Kreis, Landkreis</t>
  </si>
  <si>
    <t>Pforzheim, Stadtkreis</t>
  </si>
  <si>
    <t>Calw, Landkreis</t>
  </si>
  <si>
    <t>Enzkreis, Landkreis</t>
  </si>
  <si>
    <t>Freudenstadt, Landkreis</t>
  </si>
  <si>
    <t>Freiburg i. Br., Stadtkreis</t>
  </si>
  <si>
    <t>Breisgau-Hochschwarzwald, Landkreis</t>
  </si>
  <si>
    <t>Emmendingen, Landkreis</t>
  </si>
  <si>
    <t>Ortenaukreis, Landkreis</t>
  </si>
  <si>
    <t>Rottweil, Landkreis</t>
  </si>
  <si>
    <t>Schwarzwald-Baar-Kreis, Landkreis</t>
  </si>
  <si>
    <t>Tuttlingen, Landkreis</t>
  </si>
  <si>
    <t>Konstanz, Landkreis</t>
  </si>
  <si>
    <t>Lörrach, Landkreis</t>
  </si>
  <si>
    <t>Waldshut, Landkreis</t>
  </si>
  <si>
    <t>Reutlingen, Landkreis</t>
  </si>
  <si>
    <t>Tübingen, Landkreis</t>
  </si>
  <si>
    <t>Zollernalbkreis, Landkreis</t>
  </si>
  <si>
    <t>Ulm, Stadtkreis</t>
  </si>
  <si>
    <t>Alb-Donau-Kreis, Landkreis</t>
  </si>
  <si>
    <t>Biberach, Landkreis</t>
  </si>
  <si>
    <t>Bodenseekreis, Landkreis</t>
  </si>
  <si>
    <t>Ravensburg, Landkreis</t>
  </si>
  <si>
    <t>Sigmaringen, Landkreis</t>
  </si>
  <si>
    <t>08111</t>
  </si>
  <si>
    <t>08115</t>
  </si>
  <si>
    <t>08116</t>
  </si>
  <si>
    <t>08117</t>
  </si>
  <si>
    <t>08118</t>
  </si>
  <si>
    <t>08119</t>
  </si>
  <si>
    <t>08121</t>
  </si>
  <si>
    <t>08125</t>
  </si>
  <si>
    <t>08126</t>
  </si>
  <si>
    <t>08127</t>
  </si>
  <si>
    <t>08128</t>
  </si>
  <si>
    <t>08135</t>
  </si>
  <si>
    <t>08136</t>
  </si>
  <si>
    <t>08211</t>
  </si>
  <si>
    <t>08212</t>
  </si>
  <si>
    <t>08215</t>
  </si>
  <si>
    <t>08216</t>
  </si>
  <si>
    <t>08221</t>
  </si>
  <si>
    <t>08222</t>
  </si>
  <si>
    <t>08225</t>
  </si>
  <si>
    <t>08226</t>
  </si>
  <si>
    <t>08231</t>
  </si>
  <si>
    <t>08235</t>
  </si>
  <si>
    <t>08236</t>
  </si>
  <si>
    <t>08237</t>
  </si>
  <si>
    <t>08311</t>
  </si>
  <si>
    <t>08315</t>
  </si>
  <si>
    <t>08316</t>
  </si>
  <si>
    <t>08317</t>
  </si>
  <si>
    <t>08325</t>
  </si>
  <si>
    <t>08326</t>
  </si>
  <si>
    <t>08327</t>
  </si>
  <si>
    <t>08335</t>
  </si>
  <si>
    <t>08336</t>
  </si>
  <si>
    <t>08337</t>
  </si>
  <si>
    <t>08415</t>
  </si>
  <si>
    <t>08416</t>
  </si>
  <si>
    <t>08417</t>
  </si>
  <si>
    <t>08421</t>
  </si>
  <si>
    <t>08425</t>
  </si>
  <si>
    <t>08426</t>
  </si>
  <si>
    <t>08435</t>
  </si>
  <si>
    <t>08436</t>
  </si>
  <si>
    <t>08437</t>
  </si>
  <si>
    <t>Land-/Stadtkreis</t>
  </si>
  <si>
    <t>Gemeindeschlüssel</t>
  </si>
  <si>
    <t>Krankenhaus</t>
  </si>
  <si>
    <r>
      <t>Bezeichnung                    (Auswahlfeld</t>
    </r>
    <r>
      <rPr>
        <sz val="11"/>
        <color theme="1" tint="0.249977111117893"/>
        <rFont val="Calibri"/>
        <family val="2"/>
      </rPr>
      <t>→)</t>
    </r>
  </si>
  <si>
    <t>Feld</t>
  </si>
  <si>
    <t>GUID</t>
  </si>
  <si>
    <t>Version</t>
  </si>
  <si>
    <t>IKNr</t>
  </si>
  <si>
    <r>
      <rPr>
        <b/>
        <sz val="11"/>
        <color rgb="FFFF0000"/>
        <rFont val="Calibri"/>
        <family val="2"/>
        <scheme val="minor"/>
      </rPr>
      <t>Bitte beachten:</t>
    </r>
    <r>
      <rPr>
        <sz val="11"/>
        <color theme="1" tint="0.249977111117893"/>
        <rFont val="Calibri"/>
        <family val="2"/>
        <scheme val="minor"/>
      </rPr>
      <t xml:space="preserve"> Das </t>
    </r>
    <r>
      <rPr>
        <u/>
        <sz val="11"/>
        <color theme="1" tint="0.249977111117893"/>
        <rFont val="Calibri"/>
        <family val="2"/>
        <scheme val="minor"/>
      </rPr>
      <t>vollständig</t>
    </r>
    <r>
      <rPr>
        <sz val="11"/>
        <color theme="1" tint="0.249977111117893"/>
        <rFont val="Calibri"/>
        <family val="2"/>
        <scheme val="minor"/>
      </rPr>
      <t xml:space="preserve"> ausgefüllte Formular ist als Excel-Arbeitsmappe an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3"/>
        <rFont val="Calibri"/>
        <family val="2"/>
        <scheme val="minor"/>
      </rPr>
      <t>beatmung@bwkg.de</t>
    </r>
    <r>
      <rPr>
        <sz val="11"/>
        <color theme="3"/>
        <rFont val="Calibri"/>
        <family val="2"/>
        <scheme val="minor"/>
      </rPr>
      <t xml:space="preserve"> </t>
    </r>
    <r>
      <rPr>
        <sz val="11"/>
        <color theme="1" tint="0.249977111117893"/>
        <rFont val="Calibri"/>
        <family val="2"/>
        <scheme val="minor"/>
      </rPr>
      <t>zu senden. Da die Verarbeitung automatisiert erfolgt, können ergänzende Anmerkungen im E-Mail-Text leider nicht berücksichtigt werden.</t>
    </r>
  </si>
  <si>
    <t>Ausprägung</t>
  </si>
  <si>
    <t>Zulässig</t>
  </si>
  <si>
    <t>Hinweis</t>
  </si>
  <si>
    <t>Löwenstein ELISA 800/600</t>
  </si>
  <si>
    <t>Bedarfsmeldung für Beatmungsgeräte und Monitore</t>
  </si>
  <si>
    <t>200420_1430</t>
  </si>
  <si>
    <t>Dräger Evita V600</t>
  </si>
  <si>
    <t>Dräger Savina 300</t>
  </si>
  <si>
    <t>Löwenstein VENTI-Logic LS</t>
  </si>
  <si>
    <t>Dräger Oxylog VE300 (Notfall-Transportgerät)</t>
  </si>
  <si>
    <t>Dräger Vista 120 Model C</t>
  </si>
  <si>
    <t>Löwenstein prismaVENT50-C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</si>
</sst>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u/>
      <sz val="11"/>
      <color theme="1" tint="0.249977111117893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 tint="0.249977111117893"/>
      <name val="Calibri"/>
      <family val="2"/>
    </font>
    <font>
      <sz val="9"/>
      <color indexed="81"/>
      <name val="Calibri"/>
      <family val="2"/>
      <scheme val="minor"/>
    </font>
    <font>
      <sz val="10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4506668294322"/>
      </top>
      <bottom style="dotted">
        <color theme="3" tint="0.39991454817346722"/>
      </bottom>
      <diagonal/>
    </border>
    <border>
      <left style="thin">
        <color theme="3" tint="0.39991454817346722"/>
      </left>
      <right style="thin">
        <color theme="3" tint="0.39991454817346722"/>
      </right>
      <top style="dotted">
        <color theme="3" tint="0.39991454817346722"/>
      </top>
      <bottom style="thin">
        <color theme="3" tint="0.39991454817346722"/>
      </bottom>
      <diagonal/>
    </border>
    <border>
      <left/>
      <right/>
      <top style="thin">
        <color theme="3" tint="0.39994506668294322"/>
      </top>
      <bottom/>
      <diagonal/>
    </border>
    <border>
      <left style="thin">
        <color theme="3" tint="0.39991454817346722"/>
      </left>
      <right style="thin">
        <color theme="3" tint="0.39991454817346722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2" borderId="4" xfId="0" applyFill="1" applyBorder="1"/>
    <xf numFmtId="0" fontId="1" fillId="2" borderId="0" xfId="0" applyFont="1" applyFill="1" applyAlignment="1">
      <alignment horizontal="left" vertical="center" wrapText="1"/>
    </xf>
    <xf numFmtId="49" fontId="0" fillId="3" borderId="1" xfId="0" applyNumberFormat="1" applyFill="1" applyBorder="1" applyProtection="1">
      <protection locked="0"/>
    </xf>
    <xf numFmtId="49" fontId="0" fillId="3" borderId="2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49" fontId="0" fillId="3" borderId="3" xfId="0" applyNumberFormat="1" applyFill="1" applyBorder="1" applyProtection="1">
      <protection locked="0"/>
    </xf>
    <xf numFmtId="0" fontId="0" fillId="2" borderId="0" xfId="0" applyFill="1" applyBorder="1"/>
    <xf numFmtId="0" fontId="4" fillId="2" borderId="0" xfId="0" applyFont="1" applyFill="1"/>
    <xf numFmtId="0" fontId="3" fillId="2" borderId="0" xfId="0" applyFont="1" applyFill="1" applyAlignment="1">
      <alignment horizontal="right"/>
    </xf>
    <xf numFmtId="0" fontId="5" fillId="2" borderId="0" xfId="0" applyFont="1" applyFill="1"/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left" vertical="center" wrapText="1"/>
    </xf>
    <xf numFmtId="49" fontId="4" fillId="3" borderId="6" xfId="0" applyNumberFormat="1" applyFont="1" applyFill="1" applyBorder="1" applyProtection="1">
      <protection locked="0"/>
    </xf>
    <xf numFmtId="0" fontId="0" fillId="4" borderId="3" xfId="0" applyNumberFormat="1" applyFill="1" applyBorder="1" applyAlignment="1" applyProtection="1">
      <alignment horizontal="left"/>
    </xf>
    <xf numFmtId="0" fontId="5" fillId="2" borderId="0" xfId="0" applyFont="1" applyFill="1" applyAlignment="1">
      <alignment wrapText="1"/>
    </xf>
    <xf numFmtId="49" fontId="0" fillId="0" borderId="0" xfId="0" applyNumberFormat="1"/>
    <xf numFmtId="0" fontId="1" fillId="2" borderId="0" xfId="0" applyFont="1" applyFill="1"/>
    <xf numFmtId="0" fontId="0" fillId="0" borderId="0" xfId="0" applyFont="1"/>
    <xf numFmtId="164" fontId="0" fillId="3" borderId="1" xfId="0" applyNumberFormat="1" applyFill="1" applyBorder="1" applyProtection="1">
      <protection locked="0"/>
    </xf>
    <xf numFmtId="0" fontId="0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wrapText="1"/>
    </xf>
  </cellXfs>
  <cellStyles count="1">
    <cellStyle name="Standard" xfId="0" builtinId="0"/>
  </cellStyles>
  <dxfs count="4">
    <dxf>
      <fill>
        <patternFill>
          <bgColor rgb="FFFF7C8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FF3300"/>
      </font>
    </dxf>
    <dxf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FF7C80"/>
      <color rgb="FFFF3300"/>
      <color rgb="FFFF9999"/>
      <color rgb="FFCC0099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E42"/>
  <sheetViews>
    <sheetView tabSelected="1" zoomScaleNormal="100" zoomScaleSheetLayoutView="130" workbookViewId="0">
      <selection activeCell="C7" sqref="C7"/>
    </sheetView>
  </sheetViews>
  <sheetFormatPr baseColWidth="10" defaultColWidth="10.90625" defaultRowHeight="14.5" x14ac:dyDescent="0.35"/>
  <cols>
    <col min="1" max="1" width="3.6328125" style="1" customWidth="1"/>
    <col min="2" max="2" width="38.6328125" style="1" customWidth="1"/>
    <col min="3" max="3" width="45" style="1" customWidth="1"/>
    <col min="4" max="4" width="1.08984375" style="1" customWidth="1"/>
    <col min="5" max="16384" width="10.90625" style="1"/>
  </cols>
  <sheetData>
    <row r="2" spans="2:5" ht="24" customHeight="1" x14ac:dyDescent="0.35">
      <c r="B2" s="22" t="s">
        <v>112</v>
      </c>
      <c r="C2" s="22"/>
    </row>
    <row r="3" spans="2:5" ht="3" customHeight="1" x14ac:dyDescent="0.35">
      <c r="C3" s="8"/>
    </row>
    <row r="4" spans="2:5" ht="44.4" customHeight="1" x14ac:dyDescent="0.35">
      <c r="B4" s="21" t="s">
        <v>107</v>
      </c>
      <c r="C4" s="21"/>
    </row>
    <row r="5" spans="2:5" ht="14.4" customHeight="1" x14ac:dyDescent="0.35">
      <c r="B5" s="3"/>
      <c r="C5" s="3"/>
    </row>
    <row r="6" spans="2:5" ht="15.5" x14ac:dyDescent="0.35">
      <c r="B6" s="13" t="s">
        <v>99</v>
      </c>
      <c r="C6" s="12"/>
    </row>
    <row r="7" spans="2:5" ht="15.5" x14ac:dyDescent="0.35">
      <c r="B7" s="11" t="s">
        <v>102</v>
      </c>
      <c r="C7" s="14"/>
    </row>
    <row r="8" spans="2:5" x14ac:dyDescent="0.35">
      <c r="B8" s="11" t="s">
        <v>100</v>
      </c>
      <c r="C8" s="15" t="str">
        <f>IFERROR(INDEX(Gemeindeschlüssel,MATCH(C7,Auswahl_Verteilstelle,0)),"Kein gültiger Land- bzw. Stadtkreis. Bitte auswählen!")</f>
        <v>Kein gültiger Land- bzw. Stadtkreis. Bitte auswählen!</v>
      </c>
    </row>
    <row r="9" spans="2:5" x14ac:dyDescent="0.35">
      <c r="B9" s="3"/>
      <c r="C9" s="3"/>
    </row>
    <row r="10" spans="2:5" ht="15.5" x14ac:dyDescent="0.35">
      <c r="B10" s="9" t="s">
        <v>101</v>
      </c>
      <c r="C10" s="12"/>
    </row>
    <row r="11" spans="2:5" x14ac:dyDescent="0.35">
      <c r="B11" s="11" t="s">
        <v>7</v>
      </c>
      <c r="C11" s="4"/>
      <c r="E11" s="18"/>
    </row>
    <row r="12" spans="2:5" ht="3" customHeight="1" x14ac:dyDescent="0.35">
      <c r="B12" s="11"/>
      <c r="C12" s="2"/>
    </row>
    <row r="13" spans="2:5" x14ac:dyDescent="0.35">
      <c r="B13" s="11" t="s">
        <v>9</v>
      </c>
      <c r="C13" s="5"/>
    </row>
    <row r="14" spans="2:5" ht="3" customHeight="1" x14ac:dyDescent="0.35">
      <c r="B14" s="11"/>
      <c r="C14" s="2"/>
    </row>
    <row r="15" spans="2:5" x14ac:dyDescent="0.35">
      <c r="B15" s="11" t="s">
        <v>5</v>
      </c>
      <c r="C15" s="5"/>
    </row>
    <row r="16" spans="2:5" x14ac:dyDescent="0.35">
      <c r="B16" s="11" t="s">
        <v>3</v>
      </c>
      <c r="C16" s="6"/>
    </row>
    <row r="17" spans="2:3" x14ac:dyDescent="0.35">
      <c r="B17" s="11" t="s">
        <v>4</v>
      </c>
      <c r="C17" s="7"/>
    </row>
    <row r="18" spans="2:3" ht="5" customHeight="1" x14ac:dyDescent="0.35">
      <c r="B18" s="11"/>
      <c r="C18" s="2"/>
    </row>
    <row r="19" spans="2:3" x14ac:dyDescent="0.35">
      <c r="B19" s="11" t="s">
        <v>0</v>
      </c>
      <c r="C19" s="5"/>
    </row>
    <row r="20" spans="2:3" x14ac:dyDescent="0.35">
      <c r="B20" s="11" t="s">
        <v>6</v>
      </c>
      <c r="C20" s="6"/>
    </row>
    <row r="21" spans="2:3" x14ac:dyDescent="0.35">
      <c r="B21" s="11" t="s">
        <v>1</v>
      </c>
      <c r="C21" s="7"/>
    </row>
    <row r="22" spans="2:3" ht="5" customHeight="1" x14ac:dyDescent="0.35">
      <c r="B22" s="11"/>
    </row>
    <row r="23" spans="2:3" x14ac:dyDescent="0.35">
      <c r="B23" s="11" t="s">
        <v>2</v>
      </c>
      <c r="C23" s="5"/>
    </row>
    <row r="24" spans="2:3" x14ac:dyDescent="0.35">
      <c r="B24" s="11" t="s">
        <v>6</v>
      </c>
      <c r="C24" s="6"/>
    </row>
    <row r="25" spans="2:3" x14ac:dyDescent="0.35">
      <c r="B25" s="11" t="s">
        <v>1</v>
      </c>
      <c r="C25" s="7"/>
    </row>
    <row r="27" spans="2:3" ht="15.5" x14ac:dyDescent="0.35">
      <c r="B27" s="9" t="s">
        <v>8</v>
      </c>
      <c r="C27" s="10" t="s">
        <v>10</v>
      </c>
    </row>
    <row r="28" spans="2:3" x14ac:dyDescent="0.35">
      <c r="B28" s="16" t="s">
        <v>111</v>
      </c>
      <c r="C28" s="20">
        <v>0</v>
      </c>
    </row>
    <row r="29" spans="2:3" ht="3" customHeight="1" x14ac:dyDescent="0.35">
      <c r="B29" s="11"/>
      <c r="C29" s="2"/>
    </row>
    <row r="30" spans="2:3" x14ac:dyDescent="0.35">
      <c r="B30" s="16" t="s">
        <v>114</v>
      </c>
      <c r="C30" s="20">
        <v>0</v>
      </c>
    </row>
    <row r="31" spans="2:3" ht="3" customHeight="1" x14ac:dyDescent="0.35">
      <c r="B31" s="16"/>
      <c r="C31" s="2"/>
    </row>
    <row r="32" spans="2:3" x14ac:dyDescent="0.35">
      <c r="B32" s="16" t="s">
        <v>115</v>
      </c>
      <c r="C32" s="20">
        <v>0</v>
      </c>
    </row>
    <row r="33" spans="2:5" ht="3" customHeight="1" x14ac:dyDescent="0.35">
      <c r="B33" s="16"/>
      <c r="C33" s="2"/>
    </row>
    <row r="34" spans="2:5" x14ac:dyDescent="0.35">
      <c r="B34" s="16" t="s">
        <v>116</v>
      </c>
      <c r="C34" s="20">
        <v>0</v>
      </c>
    </row>
    <row r="35" spans="2:5" ht="3" customHeight="1" x14ac:dyDescent="0.35">
      <c r="B35" s="16"/>
      <c r="C35" s="2"/>
    </row>
    <row r="36" spans="2:5" x14ac:dyDescent="0.35">
      <c r="B36" s="16" t="s">
        <v>119</v>
      </c>
      <c r="C36" s="20">
        <v>0</v>
      </c>
    </row>
    <row r="37" spans="2:5" ht="3" customHeight="1" x14ac:dyDescent="0.35">
      <c r="B37" s="16"/>
      <c r="C37" s="2"/>
    </row>
    <row r="38" spans="2:5" ht="14.5" customHeight="1" x14ac:dyDescent="0.35">
      <c r="B38" s="16" t="s">
        <v>117</v>
      </c>
      <c r="C38" s="20">
        <v>0</v>
      </c>
    </row>
    <row r="39" spans="2:5" ht="3" customHeight="1" x14ac:dyDescent="0.35">
      <c r="B39" s="11"/>
      <c r="C39" s="2"/>
    </row>
    <row r="40" spans="2:5" x14ac:dyDescent="0.35">
      <c r="B40" s="16" t="s">
        <v>118</v>
      </c>
      <c r="C40" s="20">
        <v>0</v>
      </c>
    </row>
    <row r="42" spans="2:5" ht="12" customHeight="1" x14ac:dyDescent="0.35">
      <c r="B42" s="23"/>
      <c r="C42" s="23"/>
      <c r="D42" s="23"/>
      <c r="E42" s="23"/>
    </row>
  </sheetData>
  <sheetProtection password="FA2C" sheet="1" selectLockedCells="1"/>
  <mergeCells count="3">
    <mergeCell ref="B4:C4"/>
    <mergeCell ref="B2:C2"/>
    <mergeCell ref="B42:E42"/>
  </mergeCells>
  <conditionalFormatting sqref="C7">
    <cfRule type="expression" dxfId="3" priority="4">
      <formula>ISERROR(MATCH(C7,Auswahl_Verteilstelle,0))</formula>
    </cfRule>
    <cfRule type="expression" dxfId="2" priority="6">
      <formula>C7=""</formula>
    </cfRule>
  </conditionalFormatting>
  <conditionalFormatting sqref="C8">
    <cfRule type="expression" dxfId="1" priority="3">
      <formula>C8="Kein gültiger Land- bzw. Stadtkreis. Bitte auswählen!"</formula>
    </cfRule>
  </conditionalFormatting>
  <dataValidations count="2">
    <dataValidation type="whole" operator="greaterThanOrEqual" allowBlank="1" showInputMessage="1" showErrorMessage="1" errorTitle="Stückzahl" error="Es ist eine ganzzahlige Stückzahl anzugeben." sqref="C28 C32 C36 C38 C40 C30 C34">
      <formula1>0</formula1>
    </dataValidation>
    <dataValidation type="list" allowBlank="1" showInputMessage="1" showErrorMessage="1" sqref="C7:C8">
      <formula1>Auswahl_Verteilstelle</formula1>
    </dataValidation>
  </dataValidations>
  <pageMargins left="0.7" right="0.7" top="0.78740157499999996" bottom="0.78740157499999996" header="0.3" footer="0.3"/>
  <pageSetup paperSize="9" scale="92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04B05AB-46C0-4000-824B-2493E7511027}">
            <xm:f>Helper!$C$4</xm:f>
            <x14:dxf>
              <fill>
                <patternFill>
                  <bgColor rgb="FFFF7C80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C11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B2" sqref="B2"/>
    </sheetView>
  </sheetViews>
  <sheetFormatPr baseColWidth="10" defaultRowHeight="14.5" x14ac:dyDescent="0.35"/>
  <cols>
    <col min="2" max="2" width="16.6328125" customWidth="1"/>
  </cols>
  <sheetData>
    <row r="1" spans="1:4" x14ac:dyDescent="0.35">
      <c r="A1" t="s">
        <v>103</v>
      </c>
      <c r="B1" t="s">
        <v>108</v>
      </c>
      <c r="C1" t="s">
        <v>109</v>
      </c>
      <c r="D1" t="s">
        <v>110</v>
      </c>
    </row>
    <row r="2" spans="1:4" x14ac:dyDescent="0.35">
      <c r="A2" t="s">
        <v>104</v>
      </c>
      <c r="B2" s="19" t="str">
        <f ca="1">LOWER(CONCATENATE(DEC2HEX(RANDBETWEEN(0,POWER(16,8)),8),"-",DEC2HEX(RANDBETWEEN(0,POWER(16,4)),4),"-","4",DEC2HEX(RANDBETWEEN(0,POWER(16,3)),3),"-",DEC2HEX(RANDBETWEEN(8,11)),DEC2HEX(RANDBETWEEN(0,POWER(16,3)),3),"-",DEC2HEX(RANDBETWEEN(0,POWER(16,8)),8),DEC2HEX(RANDBETWEEN(0,POWER(16,4)),4)))</f>
        <v>a2a1905a-94b0-44a0-87d8-42989330859a</v>
      </c>
    </row>
    <row r="3" spans="1:4" x14ac:dyDescent="0.35">
      <c r="A3" t="s">
        <v>105</v>
      </c>
      <c r="B3" s="17" t="s">
        <v>113</v>
      </c>
    </row>
    <row r="4" spans="1:4" x14ac:dyDescent="0.35">
      <c r="A4" t="s">
        <v>106</v>
      </c>
      <c r="B4" t="str">
        <f>IF(Formular!C11&lt;&gt;"",SUBSTITUTE(UPPER(SUBSTITUTE(SUBSTITUTE(Formular!C11,".","")," ","")),"IK",""),"")</f>
        <v/>
      </c>
      <c r="C4" t="b">
        <f>NOT(AND(LEN(B4)=9,ISNUMBER(VALUE(B4)),IFERROR(MOD(SUM(VALUE(MID(B4,3,1))*2-9*N(VALUE(MID(B4,3,1))&gt;4),VALUE(MID(B4,4,1)),VALUE(MID(B4,5,1))*2-9*N(VALUE(MID(B4,5,1))&gt;4),VALUE(MID(B4,6,1)),VALUE(MID(B4,7,1))*2-9*N(VALUE(MID(B4,7,1))&gt;4),VALUE(MID(B4,8,1))),10)=VALUE(MID(B4,9,1)),FALSE)))</f>
        <v>1</v>
      </c>
      <c r="D4" t="str">
        <f>IF(C4,"IK ungültig!","")</f>
        <v>IK ungültig!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B1" sqref="B1:B1048576"/>
    </sheetView>
  </sheetViews>
  <sheetFormatPr baseColWidth="10" defaultRowHeight="14.5" x14ac:dyDescent="0.35"/>
  <cols>
    <col min="1" max="1" width="19.36328125" customWidth="1"/>
  </cols>
  <sheetData>
    <row r="1" spans="1:2" x14ac:dyDescent="0.35">
      <c r="A1" t="s">
        <v>11</v>
      </c>
      <c r="B1" t="s">
        <v>55</v>
      </c>
    </row>
    <row r="2" spans="1:2" x14ac:dyDescent="0.35">
      <c r="A2" t="s">
        <v>12</v>
      </c>
      <c r="B2" t="s">
        <v>56</v>
      </c>
    </row>
    <row r="3" spans="1:2" x14ac:dyDescent="0.35">
      <c r="A3" t="s">
        <v>13</v>
      </c>
      <c r="B3" t="s">
        <v>57</v>
      </c>
    </row>
    <row r="4" spans="1:2" x14ac:dyDescent="0.35">
      <c r="A4" t="s">
        <v>14</v>
      </c>
      <c r="B4" t="s">
        <v>58</v>
      </c>
    </row>
    <row r="5" spans="1:2" x14ac:dyDescent="0.35">
      <c r="A5" t="s">
        <v>15</v>
      </c>
      <c r="B5" t="s">
        <v>59</v>
      </c>
    </row>
    <row r="6" spans="1:2" x14ac:dyDescent="0.35">
      <c r="A6" t="s">
        <v>16</v>
      </c>
      <c r="B6" t="s">
        <v>60</v>
      </c>
    </row>
    <row r="7" spans="1:2" x14ac:dyDescent="0.35">
      <c r="A7" t="s">
        <v>17</v>
      </c>
      <c r="B7" t="s">
        <v>61</v>
      </c>
    </row>
    <row r="8" spans="1:2" x14ac:dyDescent="0.35">
      <c r="A8" t="s">
        <v>18</v>
      </c>
      <c r="B8" t="s">
        <v>62</v>
      </c>
    </row>
    <row r="9" spans="1:2" x14ac:dyDescent="0.35">
      <c r="A9" t="s">
        <v>19</v>
      </c>
      <c r="B9" t="s">
        <v>63</v>
      </c>
    </row>
    <row r="10" spans="1:2" x14ac:dyDescent="0.35">
      <c r="A10" t="s">
        <v>20</v>
      </c>
      <c r="B10" t="s">
        <v>64</v>
      </c>
    </row>
    <row r="11" spans="1:2" x14ac:dyDescent="0.35">
      <c r="A11" t="s">
        <v>21</v>
      </c>
      <c r="B11" t="s">
        <v>65</v>
      </c>
    </row>
    <row r="12" spans="1:2" x14ac:dyDescent="0.35">
      <c r="A12" t="s">
        <v>22</v>
      </c>
      <c r="B12" t="s">
        <v>66</v>
      </c>
    </row>
    <row r="13" spans="1:2" x14ac:dyDescent="0.35">
      <c r="A13" t="s">
        <v>23</v>
      </c>
      <c r="B13" t="s">
        <v>67</v>
      </c>
    </row>
    <row r="14" spans="1:2" x14ac:dyDescent="0.35">
      <c r="A14" t="s">
        <v>24</v>
      </c>
      <c r="B14" t="s">
        <v>68</v>
      </c>
    </row>
    <row r="15" spans="1:2" x14ac:dyDescent="0.35">
      <c r="A15" t="s">
        <v>25</v>
      </c>
      <c r="B15" t="s">
        <v>69</v>
      </c>
    </row>
    <row r="16" spans="1:2" x14ac:dyDescent="0.35">
      <c r="A16" t="s">
        <v>26</v>
      </c>
      <c r="B16" t="s">
        <v>70</v>
      </c>
    </row>
    <row r="17" spans="1:2" x14ac:dyDescent="0.35">
      <c r="A17" t="s">
        <v>27</v>
      </c>
      <c r="B17" t="s">
        <v>71</v>
      </c>
    </row>
    <row r="18" spans="1:2" x14ac:dyDescent="0.35">
      <c r="A18" t="s">
        <v>28</v>
      </c>
      <c r="B18" t="s">
        <v>72</v>
      </c>
    </row>
    <row r="19" spans="1:2" x14ac:dyDescent="0.35">
      <c r="A19" t="s">
        <v>29</v>
      </c>
      <c r="B19" t="s">
        <v>73</v>
      </c>
    </row>
    <row r="20" spans="1:2" x14ac:dyDescent="0.35">
      <c r="A20" t="s">
        <v>30</v>
      </c>
      <c r="B20" t="s">
        <v>74</v>
      </c>
    </row>
    <row r="21" spans="1:2" x14ac:dyDescent="0.35">
      <c r="A21" t="s">
        <v>31</v>
      </c>
      <c r="B21" t="s">
        <v>75</v>
      </c>
    </row>
    <row r="22" spans="1:2" x14ac:dyDescent="0.35">
      <c r="A22" t="s">
        <v>32</v>
      </c>
      <c r="B22" t="s">
        <v>76</v>
      </c>
    </row>
    <row r="23" spans="1:2" x14ac:dyDescent="0.35">
      <c r="A23" t="s">
        <v>33</v>
      </c>
      <c r="B23" t="s">
        <v>77</v>
      </c>
    </row>
    <row r="24" spans="1:2" x14ac:dyDescent="0.35">
      <c r="A24" t="s">
        <v>34</v>
      </c>
      <c r="B24" t="s">
        <v>78</v>
      </c>
    </row>
    <row r="25" spans="1:2" x14ac:dyDescent="0.35">
      <c r="A25" t="s">
        <v>35</v>
      </c>
      <c r="B25" t="s">
        <v>79</v>
      </c>
    </row>
    <row r="26" spans="1:2" x14ac:dyDescent="0.35">
      <c r="A26" t="s">
        <v>36</v>
      </c>
      <c r="B26" t="s">
        <v>80</v>
      </c>
    </row>
    <row r="27" spans="1:2" x14ac:dyDescent="0.35">
      <c r="A27" t="s">
        <v>37</v>
      </c>
      <c r="B27" t="s">
        <v>81</v>
      </c>
    </row>
    <row r="28" spans="1:2" x14ac:dyDescent="0.35">
      <c r="A28" t="s">
        <v>38</v>
      </c>
      <c r="B28" t="s">
        <v>82</v>
      </c>
    </row>
    <row r="29" spans="1:2" x14ac:dyDescent="0.35">
      <c r="A29" t="s">
        <v>39</v>
      </c>
      <c r="B29" t="s">
        <v>83</v>
      </c>
    </row>
    <row r="30" spans="1:2" x14ac:dyDescent="0.35">
      <c r="A30" t="s">
        <v>40</v>
      </c>
      <c r="B30" t="s">
        <v>84</v>
      </c>
    </row>
    <row r="31" spans="1:2" x14ac:dyDescent="0.35">
      <c r="A31" t="s">
        <v>41</v>
      </c>
      <c r="B31" t="s">
        <v>85</v>
      </c>
    </row>
    <row r="32" spans="1:2" x14ac:dyDescent="0.35">
      <c r="A32" t="s">
        <v>42</v>
      </c>
      <c r="B32" t="s">
        <v>86</v>
      </c>
    </row>
    <row r="33" spans="1:2" x14ac:dyDescent="0.35">
      <c r="A33" t="s">
        <v>43</v>
      </c>
      <c r="B33" t="s">
        <v>87</v>
      </c>
    </row>
    <row r="34" spans="1:2" x14ac:dyDescent="0.35">
      <c r="A34" t="s">
        <v>44</v>
      </c>
      <c r="B34" t="s">
        <v>88</v>
      </c>
    </row>
    <row r="35" spans="1:2" x14ac:dyDescent="0.35">
      <c r="A35" t="s">
        <v>45</v>
      </c>
      <c r="B35" t="s">
        <v>89</v>
      </c>
    </row>
    <row r="36" spans="1:2" x14ac:dyDescent="0.35">
      <c r="A36" t="s">
        <v>46</v>
      </c>
      <c r="B36" t="s">
        <v>90</v>
      </c>
    </row>
    <row r="37" spans="1:2" x14ac:dyDescent="0.35">
      <c r="A37" t="s">
        <v>47</v>
      </c>
      <c r="B37" t="s">
        <v>91</v>
      </c>
    </row>
    <row r="38" spans="1:2" x14ac:dyDescent="0.35">
      <c r="A38" t="s">
        <v>48</v>
      </c>
      <c r="B38" t="s">
        <v>92</v>
      </c>
    </row>
    <row r="39" spans="1:2" x14ac:dyDescent="0.35">
      <c r="A39" t="s">
        <v>49</v>
      </c>
      <c r="B39" t="s">
        <v>93</v>
      </c>
    </row>
    <row r="40" spans="1:2" x14ac:dyDescent="0.35">
      <c r="A40" t="s">
        <v>50</v>
      </c>
      <c r="B40" t="s">
        <v>94</v>
      </c>
    </row>
    <row r="41" spans="1:2" x14ac:dyDescent="0.35">
      <c r="A41" t="s">
        <v>51</v>
      </c>
      <c r="B41" t="s">
        <v>95</v>
      </c>
    </row>
    <row r="42" spans="1:2" x14ac:dyDescent="0.35">
      <c r="A42" t="s">
        <v>52</v>
      </c>
      <c r="B42" t="s">
        <v>96</v>
      </c>
    </row>
    <row r="43" spans="1:2" x14ac:dyDescent="0.35">
      <c r="A43" t="s">
        <v>53</v>
      </c>
      <c r="B43" t="s">
        <v>97</v>
      </c>
    </row>
    <row r="44" spans="1:2" x14ac:dyDescent="0.35">
      <c r="A44" t="s">
        <v>54</v>
      </c>
      <c r="B44" t="s">
        <v>98</v>
      </c>
    </row>
  </sheetData>
  <sortState ref="A1:B44">
    <sortCondition ref="B1:B4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Formular</vt:lpstr>
      <vt:lpstr>Helper</vt:lpstr>
      <vt:lpstr>Verteilstellen</vt:lpstr>
      <vt:lpstr>Auswahl_Verteilstelle</vt:lpstr>
      <vt:lpstr>Formular!Druckbereich</vt:lpstr>
      <vt:lpstr>Gemeindeschlüssel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Wellert, Sabine</dc:creator>
  <cp:lastModifiedBy>Heineck, Martin</cp:lastModifiedBy>
  <cp:lastPrinted>2020-03-19T14:30:58Z</cp:lastPrinted>
  <dcterms:created xsi:type="dcterms:W3CDTF">2020-03-19T13:52:29Z</dcterms:created>
  <dcterms:modified xsi:type="dcterms:W3CDTF">2020-04-20T12:47:38Z</dcterms:modified>
</cp:coreProperties>
</file>